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<sst xmlns="http://schemas.openxmlformats.org/spreadsheetml/2006/main" count="225" uniqueCount="70">
  <si>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</si>
  <si>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</si>
  <si>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</si>
  <si>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</si>
  <si>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</si>
  <si>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</si>
  <si>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</si>
  <si>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</si>
  <si>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</si>
  <si>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</si>
  <si>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</si>
  <si>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</si>
  <si>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</si>
  <si>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</si>
  <si>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</si>
  <si>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</si>
  <si>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</si>
  <si>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</si>
  <si>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</si>
  <si>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</si>
  <si>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</si>
  <si>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</si>
  <si>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</si>
  <si>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</si>
  <si>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</si>
  <si>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</si>
  <si>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</si>
  <si>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</si>
  <si>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</si>
  <si>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</si>
  <si>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</si>
  <si>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</si>
  <si>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</si>
  <si>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</si>
  <si>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</si>
  <si>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</si>
  <si>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</si>
  <si>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</si>
  <si>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</si>
  <si>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Logo</t>
  </si>
  <si>
    <t>x</t>
  </si>
  <si>
    <t>Platz</t>
  </si>
  <si>
    <t>6.</t>
  </si>
  <si>
    <t>7.</t>
  </si>
  <si>
    <t>8.</t>
  </si>
  <si>
    <t>9.</t>
  </si>
  <si>
    <t>10.</t>
  </si>
  <si>
    <t>5. Gruppe A</t>
  </si>
  <si>
    <t>5. Gruppe B</t>
  </si>
  <si>
    <t>4. Gruppe A</t>
  </si>
  <si>
    <t>4. Gruppe B</t>
  </si>
  <si>
    <t>3. Gruppe A</t>
  </si>
  <si>
    <t>3. Gruppe B</t>
  </si>
  <si>
    <t>11 Meterschiessen um Platz 9 und 10 (Tor Lahnstraße)</t>
  </si>
  <si>
    <t>11 Meterschiessen  um Platz 7 und 8 (Tor Vereinsheim)</t>
  </si>
  <si>
    <t>11 Meterschiessen  um Platz 5 und 6 (Tor Vereinsheim)</t>
  </si>
  <si>
    <t>Freie Turnerschaft Wiesbaden 1896 e.V.</t>
  </si>
  <si>
    <t>C - Jugend - Herbst - Turnier 2008 *** GROSSFELD ***</t>
  </si>
  <si>
    <t>Sportplatz Lahnstrasse 35, 65195 Wiesbaden</t>
  </si>
  <si>
    <t>Freie Turnerschaft</t>
  </si>
  <si>
    <t>FC Bierstadt 34</t>
  </si>
  <si>
    <t>TSG - Wörsdorf</t>
  </si>
  <si>
    <t>FC Eddersheim</t>
  </si>
  <si>
    <t>Spvgg Nassau</t>
  </si>
  <si>
    <t>TUS Nordenstadt</t>
  </si>
  <si>
    <t>TUS Dotzheim</t>
  </si>
  <si>
    <t>Spvgg Sonnenberg</t>
  </si>
  <si>
    <t>TSV Bleidenstadt</t>
  </si>
  <si>
    <t>DJK Schwarz/Weiß Griesheim</t>
  </si>
  <si>
    <t>Freitag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</si>
</sst>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4" xfId="0" applyNumberFormat="1" applyFont="1" applyFill="1" applyBorder="1" applyAlignment="1">
      <alignment horizontal="center" vertical="center"/>
    </xf>
    <xf numFmtId="20" fontId="0" fillId="0" borderId="5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7" xfId="0" applyFont="1" applyBorder="1" applyAlignment="1">
      <alignment horizontal="left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47625</xdr:colOff>
      <xdr:row>0</xdr:row>
      <xdr:rowOff>76200</xdr:rowOff>
    </xdr:from>
    <xdr:to>
      <xdr:col>55</xdr:col>
      <xdr:colOff>47625</xdr:colOff>
      <xdr:row>8</xdr:row>
      <xdr:rowOff>28575</xdr:rowOff>
    </xdr:to>
    <xdr:pic>
      <xdr:nvPicPr>
        <xdr:cNvPr id="1" name="Grafik 1" descr="FTW-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76200"/>
          <a:ext cx="1600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6487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629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6"/>
  <sheetViews>
    <sheetView tabSelected="1" zoomScale="112" zoomScaleNormal="112" zoomScalePageLayoutView="0" workbookViewId="0" topLeftCell="A1">
      <selection activeCell="BG70" sqref="BG70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27">
      <c r="A2" s="176" t="s">
        <v>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78" t="s">
        <v>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30"/>
      <c r="AR3" s="31"/>
      <c r="AS3" s="31"/>
      <c r="AT3" s="31" t="s">
        <v>39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32" t="s">
        <v>69</v>
      </c>
      <c r="N6" s="132"/>
      <c r="O6" s="132"/>
      <c r="P6" s="132"/>
      <c r="Q6" s="132"/>
      <c r="R6" s="132"/>
      <c r="S6" s="132"/>
      <c r="T6" s="132"/>
      <c r="U6" s="2" t="s">
        <v>1</v>
      </c>
      <c r="Y6" s="133">
        <v>39738</v>
      </c>
      <c r="Z6" s="133"/>
      <c r="AA6" s="133"/>
      <c r="AB6" s="133"/>
      <c r="AC6" s="133"/>
      <c r="AD6" s="133"/>
      <c r="AE6" s="133"/>
      <c r="AF6" s="133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34" t="s">
        <v>58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35">
        <v>0.6666666666666666</v>
      </c>
      <c r="I10" s="135"/>
      <c r="J10" s="135"/>
      <c r="K10" s="135"/>
      <c r="L10" s="135"/>
      <c r="M10" s="7" t="s">
        <v>3</v>
      </c>
      <c r="T10" s="6" t="s">
        <v>4</v>
      </c>
      <c r="U10" s="143">
        <v>1</v>
      </c>
      <c r="V10" s="143" t="s">
        <v>5</v>
      </c>
      <c r="W10" s="26" t="s">
        <v>40</v>
      </c>
      <c r="X10" s="98">
        <v>0.009027777777777779</v>
      </c>
      <c r="Y10" s="98"/>
      <c r="Z10" s="98"/>
      <c r="AA10" s="98"/>
      <c r="AB10" s="98"/>
      <c r="AC10" s="7" t="s">
        <v>6</v>
      </c>
      <c r="AK10" s="6" t="s">
        <v>7</v>
      </c>
      <c r="AL10" s="98">
        <v>0.0006944444444444445</v>
      </c>
      <c r="AM10" s="98"/>
      <c r="AN10" s="98"/>
      <c r="AO10" s="98"/>
      <c r="AP10" s="98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44" t="s">
        <v>14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6"/>
      <c r="AE15" s="144" t="s">
        <v>15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6"/>
      <c r="BD15" s="22"/>
      <c r="DL15" s="22"/>
    </row>
    <row r="16" spans="2:116" ht="15">
      <c r="B16" s="149" t="s">
        <v>9</v>
      </c>
      <c r="C16" s="150"/>
      <c r="D16" s="192" t="s">
        <v>59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/>
      <c r="AE16" s="149" t="s">
        <v>9</v>
      </c>
      <c r="AF16" s="150"/>
      <c r="AG16" s="192" t="s">
        <v>64</v>
      </c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3"/>
      <c r="BD16" s="22"/>
      <c r="DL16" s="22"/>
    </row>
    <row r="17" spans="2:116" ht="15">
      <c r="B17" s="151" t="s">
        <v>10</v>
      </c>
      <c r="C17" s="152"/>
      <c r="D17" s="153" t="s">
        <v>63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4"/>
      <c r="AE17" s="151" t="s">
        <v>10</v>
      </c>
      <c r="AF17" s="152"/>
      <c r="AG17" s="153" t="s">
        <v>65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  <c r="BD17" s="22"/>
      <c r="DL17" s="22"/>
    </row>
    <row r="18" spans="2:116" ht="15">
      <c r="B18" s="151" t="s">
        <v>11</v>
      </c>
      <c r="C18" s="152"/>
      <c r="D18" s="153" t="s">
        <v>60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4"/>
      <c r="AE18" s="151" t="s">
        <v>11</v>
      </c>
      <c r="AF18" s="152"/>
      <c r="AG18" s="153" t="s">
        <v>66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4"/>
      <c r="BD18" s="22"/>
      <c r="DL18" s="22"/>
    </row>
    <row r="19" spans="2:116" ht="15">
      <c r="B19" s="151" t="s">
        <v>12</v>
      </c>
      <c r="C19" s="152"/>
      <c r="D19" s="153" t="s">
        <v>61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E19" s="151" t="s">
        <v>12</v>
      </c>
      <c r="AF19" s="152"/>
      <c r="AG19" s="153" t="s">
        <v>67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4"/>
      <c r="BD19" s="22"/>
      <c r="DL19" s="22"/>
    </row>
    <row r="20" spans="2:116" ht="15.75" thickBot="1">
      <c r="B20" s="147" t="s">
        <v>13</v>
      </c>
      <c r="C20" s="148"/>
      <c r="D20" s="186" t="s">
        <v>62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7"/>
      <c r="AE20" s="147" t="s">
        <v>13</v>
      </c>
      <c r="AF20" s="148"/>
      <c r="AG20" s="186" t="s">
        <v>68</v>
      </c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7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87" t="s">
        <v>16</v>
      </c>
      <c r="C24" s="88"/>
      <c r="D24" s="67" t="s">
        <v>41</v>
      </c>
      <c r="E24" s="85"/>
      <c r="F24" s="86"/>
      <c r="G24" s="67" t="s">
        <v>17</v>
      </c>
      <c r="H24" s="85"/>
      <c r="I24" s="86"/>
      <c r="J24" s="67" t="s">
        <v>19</v>
      </c>
      <c r="K24" s="85"/>
      <c r="L24" s="85"/>
      <c r="M24" s="85"/>
      <c r="N24" s="86"/>
      <c r="O24" s="67" t="s">
        <v>20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6"/>
      <c r="AW24" s="67" t="s">
        <v>23</v>
      </c>
      <c r="AX24" s="85"/>
      <c r="AY24" s="85"/>
      <c r="AZ24" s="85"/>
      <c r="BA24" s="86"/>
      <c r="BB24" s="162"/>
      <c r="BC24" s="163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58">
        <v>1</v>
      </c>
      <c r="C25" s="159"/>
      <c r="D25" s="159">
        <v>1</v>
      </c>
      <c r="E25" s="159"/>
      <c r="F25" s="159"/>
      <c r="G25" s="159" t="s">
        <v>18</v>
      </c>
      <c r="H25" s="159"/>
      <c r="I25" s="159"/>
      <c r="J25" s="160">
        <f>$H$10</f>
        <v>0.6666666666666666</v>
      </c>
      <c r="K25" s="160"/>
      <c r="L25" s="160"/>
      <c r="M25" s="160"/>
      <c r="N25" s="161"/>
      <c r="O25" s="155" t="str">
        <f>D16</f>
        <v>Freie Turnerschaft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" t="s">
        <v>22</v>
      </c>
      <c r="AF25" s="156" t="str">
        <f>D17</f>
        <v>Spvgg Nassau</v>
      </c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7"/>
      <c r="AW25" s="125"/>
      <c r="AX25" s="127"/>
      <c r="AY25" s="15" t="s">
        <v>21</v>
      </c>
      <c r="AZ25" s="127"/>
      <c r="BA25" s="128"/>
      <c r="BB25" s="125"/>
      <c r="BC25" s="126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36">
        <v>2</v>
      </c>
      <c r="C26" s="137"/>
      <c r="D26" s="137">
        <v>1</v>
      </c>
      <c r="E26" s="137"/>
      <c r="F26" s="137"/>
      <c r="G26" s="137" t="s">
        <v>18</v>
      </c>
      <c r="H26" s="137"/>
      <c r="I26" s="137"/>
      <c r="J26" s="141">
        <f>J25+$U$10*$X$10+$AL$10</f>
        <v>0.6763888888888888</v>
      </c>
      <c r="K26" s="141"/>
      <c r="L26" s="141"/>
      <c r="M26" s="141"/>
      <c r="N26" s="142"/>
      <c r="O26" s="138" t="str">
        <f>D19</f>
        <v>TSG - Wörsdorf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8" t="s">
        <v>22</v>
      </c>
      <c r="AF26" s="139" t="str">
        <f>D18</f>
        <v>FC Bierstadt 34</v>
      </c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  <c r="AW26" s="129"/>
      <c r="AX26" s="130"/>
      <c r="AY26" s="8" t="s">
        <v>21</v>
      </c>
      <c r="AZ26" s="130"/>
      <c r="BA26" s="164"/>
      <c r="BB26" s="129"/>
      <c r="BC26" s="165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58">
        <v>3</v>
      </c>
      <c r="C27" s="159"/>
      <c r="D27" s="159">
        <v>1</v>
      </c>
      <c r="E27" s="159"/>
      <c r="F27" s="159"/>
      <c r="G27" s="159" t="s">
        <v>24</v>
      </c>
      <c r="H27" s="159"/>
      <c r="I27" s="159"/>
      <c r="J27" s="166">
        <f>J26+$U$10*$X$10+$AL$10</f>
        <v>0.686111111111111</v>
      </c>
      <c r="K27" s="166"/>
      <c r="L27" s="166"/>
      <c r="M27" s="166"/>
      <c r="N27" s="167"/>
      <c r="O27" s="155" t="str">
        <f>AG16</f>
        <v>TUS Nordenstadt</v>
      </c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" t="s">
        <v>22</v>
      </c>
      <c r="AF27" s="156" t="str">
        <f>AG17</f>
        <v>TUS Dotzheim</v>
      </c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7"/>
      <c r="AW27" s="125"/>
      <c r="AX27" s="127"/>
      <c r="AY27" s="15" t="s">
        <v>21</v>
      </c>
      <c r="AZ27" s="127"/>
      <c r="BA27" s="128"/>
      <c r="BB27" s="125"/>
      <c r="BC27" s="126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36">
        <v>4</v>
      </c>
      <c r="C28" s="137"/>
      <c r="D28" s="137">
        <v>1</v>
      </c>
      <c r="E28" s="137"/>
      <c r="F28" s="137"/>
      <c r="G28" s="137" t="s">
        <v>24</v>
      </c>
      <c r="H28" s="137"/>
      <c r="I28" s="137"/>
      <c r="J28" s="141">
        <f>J27+$U$10*$X$10+$AL$10</f>
        <v>0.6958333333333332</v>
      </c>
      <c r="K28" s="141"/>
      <c r="L28" s="141"/>
      <c r="M28" s="141"/>
      <c r="N28" s="142"/>
      <c r="O28" s="138" t="str">
        <f>AG19</f>
        <v>TSV Bleidenstadt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8" t="s">
        <v>22</v>
      </c>
      <c r="AF28" s="139" t="str">
        <f>AG18</f>
        <v>Spvgg Sonnenberg</v>
      </c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  <c r="AW28" s="129"/>
      <c r="AX28" s="130"/>
      <c r="AY28" s="8" t="s">
        <v>21</v>
      </c>
      <c r="AZ28" s="130"/>
      <c r="BA28" s="164"/>
      <c r="BB28" s="129"/>
      <c r="BC28" s="165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58">
        <v>5</v>
      </c>
      <c r="C29" s="159"/>
      <c r="D29" s="159">
        <v>1</v>
      </c>
      <c r="E29" s="159"/>
      <c r="F29" s="159"/>
      <c r="G29" s="159" t="s">
        <v>18</v>
      </c>
      <c r="H29" s="159"/>
      <c r="I29" s="159"/>
      <c r="J29" s="166">
        <f>J28+$U$10*$X$10+$AL$10</f>
        <v>0.7055555555555554</v>
      </c>
      <c r="K29" s="166"/>
      <c r="L29" s="166"/>
      <c r="M29" s="166"/>
      <c r="N29" s="167"/>
      <c r="O29" s="155" t="str">
        <f>D20</f>
        <v>FC Eddersheim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" t="s">
        <v>22</v>
      </c>
      <c r="AF29" s="156" t="str">
        <f>D16</f>
        <v>Freie Turnerschaft</v>
      </c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7"/>
      <c r="AW29" s="125"/>
      <c r="AX29" s="127"/>
      <c r="AY29" s="15" t="s">
        <v>21</v>
      </c>
      <c r="AZ29" s="127"/>
      <c r="BA29" s="128"/>
      <c r="BB29" s="125"/>
      <c r="BC29" s="126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36">
        <v>6</v>
      </c>
      <c r="C30" s="137"/>
      <c r="D30" s="137">
        <v>1</v>
      </c>
      <c r="E30" s="137"/>
      <c r="F30" s="137"/>
      <c r="G30" s="137" t="s">
        <v>18</v>
      </c>
      <c r="H30" s="137"/>
      <c r="I30" s="137"/>
      <c r="J30" s="141">
        <f>J29+$U$10*$X$10+$AL$10</f>
        <v>0.7152777777777776</v>
      </c>
      <c r="K30" s="141"/>
      <c r="L30" s="141"/>
      <c r="M30" s="141"/>
      <c r="N30" s="142"/>
      <c r="O30" s="138" t="str">
        <f>D17</f>
        <v>Spvgg Nassau</v>
      </c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8" t="s">
        <v>22</v>
      </c>
      <c r="AF30" s="139" t="str">
        <f>D19</f>
        <v>TSG - Wörsdorf</v>
      </c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  <c r="AW30" s="129"/>
      <c r="AX30" s="130"/>
      <c r="AY30" s="8" t="s">
        <v>21</v>
      </c>
      <c r="AZ30" s="130"/>
      <c r="BA30" s="164"/>
      <c r="BB30" s="129"/>
      <c r="BC30" s="165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58">
        <v>7</v>
      </c>
      <c r="C31" s="159"/>
      <c r="D31" s="159">
        <v>1</v>
      </c>
      <c r="E31" s="159"/>
      <c r="F31" s="159"/>
      <c r="G31" s="159" t="s">
        <v>24</v>
      </c>
      <c r="H31" s="159"/>
      <c r="I31" s="159"/>
      <c r="J31" s="166">
        <f aca="true" t="shared" si="2" ref="J31:J44">J30+$U$10*$X$10+$AL$10</f>
        <v>0.7249999999999998</v>
      </c>
      <c r="K31" s="166"/>
      <c r="L31" s="166"/>
      <c r="M31" s="166"/>
      <c r="N31" s="167"/>
      <c r="O31" s="155" t="str">
        <f>AG20</f>
        <v>DJK Schwarz/Weiß Griesheim</v>
      </c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" t="s">
        <v>22</v>
      </c>
      <c r="AF31" s="156" t="str">
        <f>AG16</f>
        <v>TUS Nordenstadt</v>
      </c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7"/>
      <c r="AW31" s="125"/>
      <c r="AX31" s="127"/>
      <c r="AY31" s="15" t="s">
        <v>21</v>
      </c>
      <c r="AZ31" s="127"/>
      <c r="BA31" s="128"/>
      <c r="BB31" s="125"/>
      <c r="BC31" s="126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Freie Turnerschaft</v>
      </c>
      <c r="BN31" s="57">
        <f>SUM($BF$25+$BH$29+$BH$34+$BF$41)</f>
        <v>0</v>
      </c>
      <c r="BO31" s="57">
        <f>SUM($AW$25+$AZ$29+$AZ$34+$AW$41)</f>
        <v>0</v>
      </c>
      <c r="BP31" s="58" t="s">
        <v>21</v>
      </c>
      <c r="BQ31" s="57">
        <f>SUM($AZ$25+$AW$29+$AW$34+$AZ$41)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36">
        <v>8</v>
      </c>
      <c r="C32" s="137"/>
      <c r="D32" s="137">
        <v>1</v>
      </c>
      <c r="E32" s="137"/>
      <c r="F32" s="137"/>
      <c r="G32" s="137" t="s">
        <v>24</v>
      </c>
      <c r="H32" s="137"/>
      <c r="I32" s="137"/>
      <c r="J32" s="141">
        <f t="shared" si="2"/>
        <v>0.7347222222222219</v>
      </c>
      <c r="K32" s="141"/>
      <c r="L32" s="141"/>
      <c r="M32" s="141"/>
      <c r="N32" s="142"/>
      <c r="O32" s="138" t="str">
        <f>AG17</f>
        <v>TUS Dotzheim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8" t="s">
        <v>22</v>
      </c>
      <c r="AF32" s="139" t="str">
        <f>AG19</f>
        <v>TSV Bleidenstadt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29"/>
      <c r="AX32" s="130"/>
      <c r="AY32" s="8" t="s">
        <v>21</v>
      </c>
      <c r="AZ32" s="130"/>
      <c r="BA32" s="164"/>
      <c r="BB32" s="129"/>
      <c r="BC32" s="165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Spvgg Nassau</v>
      </c>
      <c r="BN32" s="57">
        <f>SUM($BH$25+$BF$30+$BH$37+$BF$42)</f>
        <v>0</v>
      </c>
      <c r="BO32" s="57">
        <f>SUM($AZ$25+$AW$30+$AZ$37+$AW$42)</f>
        <v>0</v>
      </c>
      <c r="BP32" s="58" t="s">
        <v>21</v>
      </c>
      <c r="BQ32" s="57">
        <f>SUM($AW$25+$AZ$30+$AW$37+$AZ$42)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58">
        <v>9</v>
      </c>
      <c r="C33" s="159"/>
      <c r="D33" s="159">
        <v>1</v>
      </c>
      <c r="E33" s="159"/>
      <c r="F33" s="159"/>
      <c r="G33" s="159" t="s">
        <v>18</v>
      </c>
      <c r="H33" s="159"/>
      <c r="I33" s="159"/>
      <c r="J33" s="166">
        <f t="shared" si="2"/>
        <v>0.7444444444444441</v>
      </c>
      <c r="K33" s="166"/>
      <c r="L33" s="166"/>
      <c r="M33" s="166"/>
      <c r="N33" s="167"/>
      <c r="O33" s="155" t="str">
        <f>D18</f>
        <v>FC Bierstadt 34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" t="s">
        <v>22</v>
      </c>
      <c r="AF33" s="156" t="str">
        <f>D20</f>
        <v>FC Eddersheim</v>
      </c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7"/>
      <c r="AW33" s="125"/>
      <c r="AX33" s="127"/>
      <c r="AY33" s="15" t="s">
        <v>21</v>
      </c>
      <c r="AZ33" s="127"/>
      <c r="BA33" s="128"/>
      <c r="BB33" s="125"/>
      <c r="BC33" s="126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FC Bierstadt 34</v>
      </c>
      <c r="BN33" s="57">
        <f>SUM($BH$26+$BF$33+$BF$37+$BH$41)</f>
        <v>0</v>
      </c>
      <c r="BO33" s="57">
        <f>SUM($AZ$26+$AW$33+$AW$37+$AZ$41)</f>
        <v>0</v>
      </c>
      <c r="BP33" s="58" t="s">
        <v>21</v>
      </c>
      <c r="BQ33" s="57">
        <f>SUM($AW$26+$AZ$33+$AZ$37+$AW$41)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36">
        <v>10</v>
      </c>
      <c r="C34" s="137"/>
      <c r="D34" s="137">
        <v>1</v>
      </c>
      <c r="E34" s="137"/>
      <c r="F34" s="137"/>
      <c r="G34" s="137" t="s">
        <v>18</v>
      </c>
      <c r="H34" s="137"/>
      <c r="I34" s="137"/>
      <c r="J34" s="141">
        <f t="shared" si="2"/>
        <v>0.7541666666666663</v>
      </c>
      <c r="K34" s="141"/>
      <c r="L34" s="141"/>
      <c r="M34" s="141"/>
      <c r="N34" s="142"/>
      <c r="O34" s="138" t="str">
        <f>D19</f>
        <v>TSG - Wörsdorf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8" t="s">
        <v>22</v>
      </c>
      <c r="AF34" s="139" t="str">
        <f>D16</f>
        <v>Freie Turnerschaft</v>
      </c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29"/>
      <c r="AX34" s="130"/>
      <c r="AY34" s="8" t="s">
        <v>21</v>
      </c>
      <c r="AZ34" s="130"/>
      <c r="BA34" s="164"/>
      <c r="BB34" s="129"/>
      <c r="BC34" s="165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TSG - Wörsdorf</v>
      </c>
      <c r="BN34" s="57">
        <f>SUM($BF$26+$BH$30+$BF$34+$BH$38)</f>
        <v>0</v>
      </c>
      <c r="BO34" s="57">
        <f>SUM($AW$26+$AZ$30+$AW$34+$AZ$38)</f>
        <v>0</v>
      </c>
      <c r="BP34" s="58" t="s">
        <v>21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58">
        <v>11</v>
      </c>
      <c r="C35" s="159"/>
      <c r="D35" s="159">
        <v>1</v>
      </c>
      <c r="E35" s="159"/>
      <c r="F35" s="159"/>
      <c r="G35" s="159" t="s">
        <v>24</v>
      </c>
      <c r="H35" s="159"/>
      <c r="I35" s="159"/>
      <c r="J35" s="166">
        <f t="shared" si="2"/>
        <v>0.7638888888888885</v>
      </c>
      <c r="K35" s="166"/>
      <c r="L35" s="166"/>
      <c r="M35" s="166"/>
      <c r="N35" s="167"/>
      <c r="O35" s="155" t="str">
        <f>AG18</f>
        <v>Spvgg Sonnenberg</v>
      </c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" t="s">
        <v>22</v>
      </c>
      <c r="AF35" s="156" t="str">
        <f>AG20</f>
        <v>DJK Schwarz/Weiß Griesheim</v>
      </c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7"/>
      <c r="AW35" s="125"/>
      <c r="AX35" s="127"/>
      <c r="AY35" s="15" t="s">
        <v>21</v>
      </c>
      <c r="AZ35" s="127"/>
      <c r="BA35" s="128"/>
      <c r="BB35" s="125"/>
      <c r="BC35" s="126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FC Eddersheim</v>
      </c>
      <c r="BN35" s="57">
        <f>SUM($BF$29+$BH$33+$BF$38+$BH$42)</f>
        <v>0</v>
      </c>
      <c r="BO35" s="57">
        <f>SUM($AW$29+$AZ$33+$AW$38+$AZ$42)</f>
        <v>0</v>
      </c>
      <c r="BP35" s="58" t="s">
        <v>21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36">
        <v>12</v>
      </c>
      <c r="C36" s="137"/>
      <c r="D36" s="137">
        <v>1</v>
      </c>
      <c r="E36" s="137"/>
      <c r="F36" s="137"/>
      <c r="G36" s="137" t="s">
        <v>24</v>
      </c>
      <c r="H36" s="137"/>
      <c r="I36" s="137"/>
      <c r="J36" s="141">
        <f t="shared" si="2"/>
        <v>0.7736111111111107</v>
      </c>
      <c r="K36" s="141"/>
      <c r="L36" s="141"/>
      <c r="M36" s="141"/>
      <c r="N36" s="142"/>
      <c r="O36" s="138" t="str">
        <f>AG19</f>
        <v>TSV Bleidenstadt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8" t="s">
        <v>22</v>
      </c>
      <c r="AF36" s="139" t="str">
        <f>AG16</f>
        <v>TUS Nordenstadt</v>
      </c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40"/>
      <c r="AW36" s="129"/>
      <c r="AX36" s="130"/>
      <c r="AY36" s="8" t="s">
        <v>21</v>
      </c>
      <c r="AZ36" s="130"/>
      <c r="BA36" s="164"/>
      <c r="BB36" s="129"/>
      <c r="BC36" s="165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58">
        <v>13</v>
      </c>
      <c r="C37" s="159"/>
      <c r="D37" s="159">
        <v>1</v>
      </c>
      <c r="E37" s="159"/>
      <c r="F37" s="159"/>
      <c r="G37" s="159" t="s">
        <v>18</v>
      </c>
      <c r="H37" s="159"/>
      <c r="I37" s="159"/>
      <c r="J37" s="166">
        <f t="shared" si="2"/>
        <v>0.7833333333333329</v>
      </c>
      <c r="K37" s="166"/>
      <c r="L37" s="166"/>
      <c r="M37" s="166"/>
      <c r="N37" s="167"/>
      <c r="O37" s="155" t="str">
        <f>D18</f>
        <v>FC Bierstadt 34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" t="s">
        <v>22</v>
      </c>
      <c r="AF37" s="156" t="str">
        <f>D17</f>
        <v>Spvgg Nassau</v>
      </c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7"/>
      <c r="AW37" s="125"/>
      <c r="AX37" s="127"/>
      <c r="AY37" s="15" t="s">
        <v>21</v>
      </c>
      <c r="AZ37" s="127"/>
      <c r="BA37" s="128"/>
      <c r="BB37" s="125"/>
      <c r="BC37" s="126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36">
        <v>14</v>
      </c>
      <c r="C38" s="137"/>
      <c r="D38" s="137">
        <v>1</v>
      </c>
      <c r="E38" s="137"/>
      <c r="F38" s="137"/>
      <c r="G38" s="137" t="s">
        <v>18</v>
      </c>
      <c r="H38" s="137"/>
      <c r="I38" s="137"/>
      <c r="J38" s="141">
        <f t="shared" si="2"/>
        <v>0.7930555555555551</v>
      </c>
      <c r="K38" s="141"/>
      <c r="L38" s="141"/>
      <c r="M38" s="141"/>
      <c r="N38" s="142"/>
      <c r="O38" s="138" t="str">
        <f>D20</f>
        <v>FC Eddersheim</v>
      </c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8" t="s">
        <v>22</v>
      </c>
      <c r="AF38" s="139" t="str">
        <f>D19</f>
        <v>TSG - Wörsdorf</v>
      </c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40"/>
      <c r="AW38" s="129"/>
      <c r="AX38" s="130"/>
      <c r="AY38" s="8" t="s">
        <v>21</v>
      </c>
      <c r="AZ38" s="130"/>
      <c r="BA38" s="164"/>
      <c r="BB38" s="129"/>
      <c r="BC38" s="165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TUS Nordenstadt</v>
      </c>
      <c r="BN38" s="57">
        <f>SUM($BF$27+$BH$31+$BH$36+$BF$43)</f>
        <v>0</v>
      </c>
      <c r="BO38" s="57">
        <f>SUM($AW$27+$AZ$31+$AZ$36+$AW$43)</f>
        <v>0</v>
      </c>
      <c r="BP38" s="58" t="s">
        <v>21</v>
      </c>
      <c r="BQ38" s="57">
        <f>SUM($AZ$27+$AW$31+$AW$36+$AZ$43)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58">
        <v>15</v>
      </c>
      <c r="C39" s="159"/>
      <c r="D39" s="159">
        <v>1</v>
      </c>
      <c r="E39" s="159"/>
      <c r="F39" s="159"/>
      <c r="G39" s="159" t="s">
        <v>24</v>
      </c>
      <c r="H39" s="159"/>
      <c r="I39" s="159"/>
      <c r="J39" s="166">
        <f t="shared" si="2"/>
        <v>0.8027777777777773</v>
      </c>
      <c r="K39" s="166"/>
      <c r="L39" s="166"/>
      <c r="M39" s="166"/>
      <c r="N39" s="167"/>
      <c r="O39" s="155" t="str">
        <f>AG18</f>
        <v>Spvgg Sonnenberg</v>
      </c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" t="s">
        <v>22</v>
      </c>
      <c r="AF39" s="156" t="str">
        <f>AG17</f>
        <v>TUS Dotzheim</v>
      </c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7"/>
      <c r="AW39" s="125"/>
      <c r="AX39" s="127"/>
      <c r="AY39" s="15" t="s">
        <v>21</v>
      </c>
      <c r="AZ39" s="127"/>
      <c r="BA39" s="128"/>
      <c r="BB39" s="125"/>
      <c r="BC39" s="126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TUS Dotzheim</v>
      </c>
      <c r="BN39" s="57">
        <f>SUM($BH$27+$BF$32+$BH$39+$BF$44)</f>
        <v>0</v>
      </c>
      <c r="BO39" s="57">
        <f>SUM($AZ$27+$AW$32+$AZ$39+$AW$44)</f>
        <v>0</v>
      </c>
      <c r="BP39" s="58" t="s">
        <v>21</v>
      </c>
      <c r="BQ39" s="57">
        <f>SUM($AW$27+$AZ$32+$AW$39+$AZ$44)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36">
        <v>16</v>
      </c>
      <c r="C40" s="137"/>
      <c r="D40" s="137">
        <v>1</v>
      </c>
      <c r="E40" s="137"/>
      <c r="F40" s="137"/>
      <c r="G40" s="137" t="s">
        <v>24</v>
      </c>
      <c r="H40" s="137"/>
      <c r="I40" s="137"/>
      <c r="J40" s="141">
        <f t="shared" si="2"/>
        <v>0.8124999999999994</v>
      </c>
      <c r="K40" s="141"/>
      <c r="L40" s="141"/>
      <c r="M40" s="141"/>
      <c r="N40" s="142"/>
      <c r="O40" s="138" t="str">
        <f>AG20</f>
        <v>DJK Schwarz/Weiß Griesheim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8" t="s">
        <v>22</v>
      </c>
      <c r="AF40" s="139" t="str">
        <f>AG19</f>
        <v>TSV Bleidenstadt</v>
      </c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40"/>
      <c r="AW40" s="129"/>
      <c r="AX40" s="130"/>
      <c r="AY40" s="8" t="s">
        <v>21</v>
      </c>
      <c r="AZ40" s="130"/>
      <c r="BA40" s="164"/>
      <c r="BB40" s="129"/>
      <c r="BC40" s="165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Spvgg Sonnenberg</v>
      </c>
      <c r="BN40" s="57">
        <f>SUM($BH$28+$BF$35+$BF$39+$BH$43)</f>
        <v>0</v>
      </c>
      <c r="BO40" s="57">
        <f>SUM($AZ$28+$AW$35+$AW$39+$AZ$43)</f>
        <v>0</v>
      </c>
      <c r="BP40" s="58" t="s">
        <v>21</v>
      </c>
      <c r="BQ40" s="57">
        <f>SUM($AW$28+$AZ$35+$AZ$39+$AW$43)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58">
        <v>17</v>
      </c>
      <c r="C41" s="159"/>
      <c r="D41" s="159">
        <v>1</v>
      </c>
      <c r="E41" s="159"/>
      <c r="F41" s="159"/>
      <c r="G41" s="159" t="s">
        <v>18</v>
      </c>
      <c r="H41" s="159"/>
      <c r="I41" s="159"/>
      <c r="J41" s="166">
        <f t="shared" si="2"/>
        <v>0.8222222222222216</v>
      </c>
      <c r="K41" s="166"/>
      <c r="L41" s="166"/>
      <c r="M41" s="166"/>
      <c r="N41" s="167"/>
      <c r="O41" s="155" t="str">
        <f>D16</f>
        <v>Freie Turnerschaft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" t="s">
        <v>22</v>
      </c>
      <c r="AF41" s="156" t="str">
        <f>D18</f>
        <v>FC Bierstadt 34</v>
      </c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7"/>
      <c r="AW41" s="125"/>
      <c r="AX41" s="127"/>
      <c r="AY41" s="15" t="s">
        <v>21</v>
      </c>
      <c r="AZ41" s="127"/>
      <c r="BA41" s="128"/>
      <c r="BB41" s="125"/>
      <c r="BC41" s="126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TSV Bleidenstadt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36">
        <v>18</v>
      </c>
      <c r="C42" s="137"/>
      <c r="D42" s="137">
        <v>1</v>
      </c>
      <c r="E42" s="137"/>
      <c r="F42" s="137"/>
      <c r="G42" s="137" t="s">
        <v>18</v>
      </c>
      <c r="H42" s="137"/>
      <c r="I42" s="137"/>
      <c r="J42" s="141">
        <f t="shared" si="2"/>
        <v>0.8319444444444438</v>
      </c>
      <c r="K42" s="141"/>
      <c r="L42" s="141"/>
      <c r="M42" s="141"/>
      <c r="N42" s="142"/>
      <c r="O42" s="138" t="str">
        <f>D17</f>
        <v>Spvgg Nassau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8" t="s">
        <v>22</v>
      </c>
      <c r="AF42" s="139" t="str">
        <f>D20</f>
        <v>FC Eddersheim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40"/>
      <c r="AW42" s="129"/>
      <c r="AX42" s="130"/>
      <c r="AY42" s="8" t="s">
        <v>21</v>
      </c>
      <c r="AZ42" s="130"/>
      <c r="BA42" s="164"/>
      <c r="BB42" s="129"/>
      <c r="BC42" s="165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DJK Schwarz/Weiß Griesheim</v>
      </c>
      <c r="BN42" s="57">
        <f>SUM($BF$31+$BH$35+$BF$40+$BH$44)</f>
        <v>0</v>
      </c>
      <c r="BO42" s="57">
        <f>SUM($AW$31+$AZ$35+$AW$40+$AZ$44)</f>
        <v>0</v>
      </c>
      <c r="BP42" s="58" t="s">
        <v>21</v>
      </c>
      <c r="BQ42" s="57">
        <f>SUM($AZ$31+$AW$35+$AZ$40+$AW$44)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58">
        <v>19</v>
      </c>
      <c r="C43" s="159"/>
      <c r="D43" s="159">
        <v>1</v>
      </c>
      <c r="E43" s="159"/>
      <c r="F43" s="159"/>
      <c r="G43" s="159" t="s">
        <v>24</v>
      </c>
      <c r="H43" s="159"/>
      <c r="I43" s="159"/>
      <c r="J43" s="166">
        <f t="shared" si="2"/>
        <v>0.841666666666666</v>
      </c>
      <c r="K43" s="166"/>
      <c r="L43" s="166"/>
      <c r="M43" s="166"/>
      <c r="N43" s="167"/>
      <c r="O43" s="155" t="str">
        <f>AG16</f>
        <v>TUS Nordenstadt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" t="s">
        <v>22</v>
      </c>
      <c r="AF43" s="156" t="str">
        <f>AG18</f>
        <v>Spvgg Sonnenberg</v>
      </c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7"/>
      <c r="AW43" s="125"/>
      <c r="AX43" s="127"/>
      <c r="AY43" s="15" t="s">
        <v>21</v>
      </c>
      <c r="AZ43" s="127"/>
      <c r="BA43" s="128"/>
      <c r="BB43" s="125"/>
      <c r="BC43" s="126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36">
        <v>20</v>
      </c>
      <c r="C44" s="137"/>
      <c r="D44" s="137">
        <v>1</v>
      </c>
      <c r="E44" s="137"/>
      <c r="F44" s="137"/>
      <c r="G44" s="137" t="s">
        <v>24</v>
      </c>
      <c r="H44" s="137"/>
      <c r="I44" s="137"/>
      <c r="J44" s="141">
        <f t="shared" si="2"/>
        <v>0.8513888888888882</v>
      </c>
      <c r="K44" s="141"/>
      <c r="L44" s="141"/>
      <c r="M44" s="141"/>
      <c r="N44" s="142"/>
      <c r="O44" s="138" t="str">
        <f>AG17</f>
        <v>TUS Dotzheim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8" t="s">
        <v>22</v>
      </c>
      <c r="AF44" s="139" t="str">
        <f>AG20</f>
        <v>DJK Schwarz/Weiß Griesheim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  <c r="AW44" s="129"/>
      <c r="AX44" s="130"/>
      <c r="AY44" s="8" t="s">
        <v>21</v>
      </c>
      <c r="AZ44" s="130"/>
      <c r="BA44" s="164"/>
      <c r="BB44" s="129"/>
      <c r="BC44" s="165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1" t="s">
        <v>14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68"/>
      <c r="P48" s="131" t="s">
        <v>26</v>
      </c>
      <c r="Q48" s="85"/>
      <c r="R48" s="68"/>
      <c r="S48" s="131" t="s">
        <v>27</v>
      </c>
      <c r="T48" s="85"/>
      <c r="U48" s="85"/>
      <c r="V48" s="85"/>
      <c r="W48" s="68"/>
      <c r="X48" s="131" t="s">
        <v>28</v>
      </c>
      <c r="Y48" s="85"/>
      <c r="Z48" s="68"/>
      <c r="AA48" s="10"/>
      <c r="AB48" s="10"/>
      <c r="AC48" s="10"/>
      <c r="AD48" s="10"/>
      <c r="AE48" s="131" t="s">
        <v>15</v>
      </c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68"/>
      <c r="AS48" s="131" t="s">
        <v>26</v>
      </c>
      <c r="AT48" s="85"/>
      <c r="AU48" s="68"/>
      <c r="AV48" s="131" t="s">
        <v>27</v>
      </c>
      <c r="AW48" s="85"/>
      <c r="AX48" s="85"/>
      <c r="AY48" s="85"/>
      <c r="AZ48" s="68"/>
      <c r="BA48" s="131" t="s">
        <v>28</v>
      </c>
      <c r="BB48" s="85"/>
      <c r="BC48" s="68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68" t="s">
        <v>9</v>
      </c>
      <c r="C49" s="118"/>
      <c r="D49" s="169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115">
        <f>BN31</f>
        <v>0</v>
      </c>
      <c r="Q49" s="116"/>
      <c r="R49" s="117"/>
      <c r="S49" s="118">
        <f>BO31</f>
        <v>0</v>
      </c>
      <c r="T49" s="118"/>
      <c r="U49" s="11" t="s">
        <v>21</v>
      </c>
      <c r="V49" s="118">
        <f>BQ31</f>
        <v>0</v>
      </c>
      <c r="W49" s="118"/>
      <c r="X49" s="122">
        <f>BR31</f>
        <v>0</v>
      </c>
      <c r="Y49" s="123"/>
      <c r="Z49" s="124"/>
      <c r="AA49" s="4"/>
      <c r="AB49" s="4"/>
      <c r="AC49" s="4"/>
      <c r="AD49" s="4"/>
      <c r="AE49" s="168" t="s">
        <v>9</v>
      </c>
      <c r="AF49" s="118"/>
      <c r="AG49" s="169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1"/>
      <c r="AS49" s="115">
        <f>BN38</f>
        <v>0</v>
      </c>
      <c r="AT49" s="116"/>
      <c r="AU49" s="117"/>
      <c r="AV49" s="118">
        <f>BO38</f>
        <v>0</v>
      </c>
      <c r="AW49" s="118"/>
      <c r="AX49" s="11" t="s">
        <v>21</v>
      </c>
      <c r="AY49" s="118">
        <f>BQ38</f>
        <v>0</v>
      </c>
      <c r="AZ49" s="118"/>
      <c r="BA49" s="122">
        <f>BR38</f>
        <v>0</v>
      </c>
      <c r="BB49" s="123"/>
      <c r="BC49" s="124"/>
      <c r="BD49" s="22"/>
      <c r="DL49" s="22"/>
    </row>
    <row r="50" spans="2:116" ht="12.75">
      <c r="B50" s="111" t="s">
        <v>10</v>
      </c>
      <c r="C50" s="110"/>
      <c r="D50" s="112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07">
        <f>BN32</f>
        <v>0</v>
      </c>
      <c r="Q50" s="108"/>
      <c r="R50" s="109"/>
      <c r="S50" s="110">
        <f>BO32</f>
        <v>0</v>
      </c>
      <c r="T50" s="110"/>
      <c r="U50" s="12" t="s">
        <v>21</v>
      </c>
      <c r="V50" s="110">
        <f>BQ32</f>
        <v>0</v>
      </c>
      <c r="W50" s="110"/>
      <c r="X50" s="119">
        <f>BR32</f>
        <v>0</v>
      </c>
      <c r="Y50" s="120"/>
      <c r="Z50" s="121"/>
      <c r="AA50" s="4"/>
      <c r="AB50" s="4"/>
      <c r="AC50" s="4"/>
      <c r="AD50" s="4"/>
      <c r="AE50" s="111" t="s">
        <v>10</v>
      </c>
      <c r="AF50" s="110"/>
      <c r="AG50" s="112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4"/>
      <c r="AS50" s="107">
        <f>BN39</f>
        <v>0</v>
      </c>
      <c r="AT50" s="108"/>
      <c r="AU50" s="109"/>
      <c r="AV50" s="110">
        <f>BO39</f>
        <v>0</v>
      </c>
      <c r="AW50" s="110"/>
      <c r="AX50" s="12" t="s">
        <v>21</v>
      </c>
      <c r="AY50" s="110">
        <f>BQ39</f>
        <v>0</v>
      </c>
      <c r="AZ50" s="110"/>
      <c r="BA50" s="119">
        <f>BR39</f>
        <v>0</v>
      </c>
      <c r="BB50" s="120"/>
      <c r="BC50" s="121"/>
      <c r="BD50" s="22"/>
      <c r="DL50" s="22"/>
    </row>
    <row r="51" spans="2:116" ht="12.75">
      <c r="B51" s="111" t="s">
        <v>11</v>
      </c>
      <c r="C51" s="110"/>
      <c r="D51" s="11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07">
        <f>BN33</f>
        <v>0</v>
      </c>
      <c r="Q51" s="108"/>
      <c r="R51" s="109"/>
      <c r="S51" s="110">
        <f>BO33</f>
        <v>0</v>
      </c>
      <c r="T51" s="110"/>
      <c r="U51" s="12" t="s">
        <v>21</v>
      </c>
      <c r="V51" s="110">
        <f>BQ33</f>
        <v>0</v>
      </c>
      <c r="W51" s="110"/>
      <c r="X51" s="119">
        <f>BR33</f>
        <v>0</v>
      </c>
      <c r="Y51" s="120"/>
      <c r="Z51" s="121"/>
      <c r="AA51" s="4"/>
      <c r="AB51" s="4"/>
      <c r="AC51" s="4"/>
      <c r="AD51" s="4"/>
      <c r="AE51" s="111" t="s">
        <v>11</v>
      </c>
      <c r="AF51" s="110"/>
      <c r="AG51" s="112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07">
        <f>BN40</f>
        <v>0</v>
      </c>
      <c r="AT51" s="108"/>
      <c r="AU51" s="109"/>
      <c r="AV51" s="110">
        <f>BO40</f>
        <v>0</v>
      </c>
      <c r="AW51" s="110"/>
      <c r="AX51" s="12" t="s">
        <v>21</v>
      </c>
      <c r="AY51" s="110">
        <f>BQ40</f>
        <v>0</v>
      </c>
      <c r="AZ51" s="110"/>
      <c r="BA51" s="119">
        <f>BR40</f>
        <v>0</v>
      </c>
      <c r="BB51" s="120"/>
      <c r="BC51" s="121"/>
      <c r="BD51" s="22"/>
      <c r="DL51" s="22"/>
    </row>
    <row r="52" spans="2:116" ht="12.75">
      <c r="B52" s="111" t="s">
        <v>12</v>
      </c>
      <c r="C52" s="110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P52" s="107">
        <f>BN34</f>
        <v>0</v>
      </c>
      <c r="Q52" s="108"/>
      <c r="R52" s="109"/>
      <c r="S52" s="110">
        <f>BO34</f>
        <v>0</v>
      </c>
      <c r="T52" s="110"/>
      <c r="U52" s="12" t="s">
        <v>21</v>
      </c>
      <c r="V52" s="110">
        <f>BQ34</f>
        <v>0</v>
      </c>
      <c r="W52" s="110"/>
      <c r="X52" s="119">
        <f>BR34</f>
        <v>0</v>
      </c>
      <c r="Y52" s="120"/>
      <c r="Z52" s="121"/>
      <c r="AA52" s="4"/>
      <c r="AB52" s="4"/>
      <c r="AC52" s="4"/>
      <c r="AD52" s="4"/>
      <c r="AE52" s="111" t="s">
        <v>12</v>
      </c>
      <c r="AF52" s="110"/>
      <c r="AG52" s="112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107">
        <f>BN41</f>
        <v>0</v>
      </c>
      <c r="AT52" s="108"/>
      <c r="AU52" s="109"/>
      <c r="AV52" s="110">
        <f>BO41</f>
        <v>0</v>
      </c>
      <c r="AW52" s="110"/>
      <c r="AX52" s="12" t="s">
        <v>21</v>
      </c>
      <c r="AY52" s="110">
        <f>BQ41</f>
        <v>0</v>
      </c>
      <c r="AZ52" s="110"/>
      <c r="BA52" s="119">
        <f>BR41</f>
        <v>0</v>
      </c>
      <c r="BB52" s="120"/>
      <c r="BC52" s="121"/>
      <c r="BD52" s="22"/>
      <c r="DL52" s="22"/>
    </row>
    <row r="53" spans="2:116" ht="13.5" thickBot="1">
      <c r="B53" s="102" t="s">
        <v>13</v>
      </c>
      <c r="C53" s="103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99">
        <f>BN35</f>
        <v>0</v>
      </c>
      <c r="Q53" s="100"/>
      <c r="R53" s="101"/>
      <c r="S53" s="97">
        <f>BO35</f>
        <v>0</v>
      </c>
      <c r="T53" s="97"/>
      <c r="U53" s="13" t="s">
        <v>21</v>
      </c>
      <c r="V53" s="97">
        <f>BQ35</f>
        <v>0</v>
      </c>
      <c r="W53" s="97"/>
      <c r="X53" s="173">
        <f>BR35</f>
        <v>0</v>
      </c>
      <c r="Y53" s="174"/>
      <c r="Z53" s="175"/>
      <c r="AA53" s="4"/>
      <c r="AB53" s="4"/>
      <c r="AC53" s="4"/>
      <c r="AD53" s="4"/>
      <c r="AE53" s="102" t="s">
        <v>13</v>
      </c>
      <c r="AF53" s="103"/>
      <c r="AG53" s="104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99">
        <f>BN42</f>
        <v>0</v>
      </c>
      <c r="AT53" s="100"/>
      <c r="AU53" s="101"/>
      <c r="AV53" s="97">
        <f>BO42</f>
        <v>0</v>
      </c>
      <c r="AW53" s="97"/>
      <c r="AX53" s="13" t="s">
        <v>21</v>
      </c>
      <c r="AY53" s="97">
        <f>BQ42</f>
        <v>0</v>
      </c>
      <c r="AZ53" s="97"/>
      <c r="BA53" s="173">
        <f>BR42</f>
        <v>0</v>
      </c>
      <c r="BB53" s="174"/>
      <c r="BC53" s="175"/>
      <c r="BD53" s="22"/>
      <c r="DL53" s="22"/>
    </row>
    <row r="56" spans="2:116" ht="33">
      <c r="B56" s="177" t="str">
        <f>$A$2</f>
        <v>Freie Turnerschaft Wiesbaden 1896 e.V.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22"/>
      <c r="DL56" s="22"/>
    </row>
    <row r="57" spans="2:116" ht="27">
      <c r="B57" s="172" t="str">
        <f>$A$3</f>
        <v>C - Jugend - Herbst - Turnier 2008 *** GROSSFELD ***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22"/>
      <c r="DL57" s="22"/>
    </row>
    <row r="59" spans="2:116" ht="12.75">
      <c r="B59" s="1" t="s">
        <v>31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35">
        <v>0.8645833333333334</v>
      </c>
      <c r="I61" s="135"/>
      <c r="J61" s="135"/>
      <c r="K61" s="135"/>
      <c r="L61" s="135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43">
        <v>1</v>
      </c>
      <c r="V61" s="143" t="s">
        <v>5</v>
      </c>
      <c r="W61" s="26" t="s">
        <v>40</v>
      </c>
      <c r="X61" s="98">
        <v>0.009027777777777779</v>
      </c>
      <c r="Y61" s="98"/>
      <c r="Z61" s="98"/>
      <c r="AA61" s="98"/>
      <c r="AB61" s="98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98">
        <v>0.0006944444444444445</v>
      </c>
      <c r="AM61" s="98"/>
      <c r="AN61" s="98"/>
      <c r="AO61" s="98"/>
      <c r="AP61" s="98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87" t="s">
        <v>16</v>
      </c>
      <c r="C64" s="88"/>
      <c r="D64" s="67" t="s">
        <v>19</v>
      </c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67" t="s">
        <v>53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6"/>
      <c r="AW64" s="67" t="s">
        <v>23</v>
      </c>
      <c r="AX64" s="85"/>
      <c r="AY64" s="85"/>
      <c r="AZ64" s="85"/>
      <c r="BA64" s="86"/>
      <c r="BB64" s="67"/>
      <c r="BC64" s="68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89">
        <v>21</v>
      </c>
      <c r="C65" s="73"/>
      <c r="D65" s="91">
        <v>0.8645833333333334</v>
      </c>
      <c r="E65" s="92"/>
      <c r="F65" s="92"/>
      <c r="G65" s="92"/>
      <c r="H65" s="92"/>
      <c r="I65" s="92"/>
      <c r="J65" s="92"/>
      <c r="K65" s="92"/>
      <c r="L65" s="92"/>
      <c r="M65" s="92"/>
      <c r="N65" s="93"/>
      <c r="O65" s="82">
        <f>$D$53</f>
        <v>0</v>
      </c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15" t="s">
        <v>22</v>
      </c>
      <c r="AF65" s="83">
        <f>$AG$53</f>
        <v>0</v>
      </c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4"/>
      <c r="AW65" s="77"/>
      <c r="AX65" s="69"/>
      <c r="AY65" s="69" t="s">
        <v>21</v>
      </c>
      <c r="AZ65" s="69"/>
      <c r="BA65" s="70"/>
      <c r="BB65" s="73"/>
      <c r="BC65" s="74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0"/>
      <c r="C66" s="75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6"/>
      <c r="O66" s="79" t="s">
        <v>47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16"/>
      <c r="AF66" s="80" t="s">
        <v>48</v>
      </c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1"/>
      <c r="AW66" s="78"/>
      <c r="AX66" s="71"/>
      <c r="AY66" s="71"/>
      <c r="AZ66" s="71"/>
      <c r="BA66" s="72"/>
      <c r="BB66" s="75"/>
      <c r="BC66" s="76"/>
    </row>
    <row r="67" ht="3.75" customHeight="1" thickBot="1"/>
    <row r="68" spans="2:55" ht="19.5" customHeight="1" thickBot="1">
      <c r="B68" s="87" t="s">
        <v>16</v>
      </c>
      <c r="C68" s="88"/>
      <c r="D68" s="67" t="s">
        <v>19</v>
      </c>
      <c r="E68" s="85"/>
      <c r="F68" s="85"/>
      <c r="G68" s="85"/>
      <c r="H68" s="85"/>
      <c r="I68" s="85"/>
      <c r="J68" s="85"/>
      <c r="K68" s="85"/>
      <c r="L68" s="85"/>
      <c r="M68" s="85"/>
      <c r="N68" s="86"/>
      <c r="O68" s="67" t="s">
        <v>54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6"/>
      <c r="AW68" s="67" t="s">
        <v>23</v>
      </c>
      <c r="AX68" s="85"/>
      <c r="AY68" s="85"/>
      <c r="AZ68" s="85"/>
      <c r="BA68" s="86"/>
      <c r="BB68" s="67"/>
      <c r="BC68" s="68"/>
    </row>
    <row r="69" spans="2:55" ht="18" customHeight="1">
      <c r="B69" s="89">
        <v>22</v>
      </c>
      <c r="C69" s="73"/>
      <c r="D69" s="91">
        <v>0.8645833333333334</v>
      </c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82">
        <f>$D$52</f>
        <v>0</v>
      </c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15" t="s">
        <v>22</v>
      </c>
      <c r="AF69" s="83">
        <f>$AG$52</f>
        <v>0</v>
      </c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4"/>
      <c r="AW69" s="77"/>
      <c r="AX69" s="69"/>
      <c r="AY69" s="69" t="s">
        <v>21</v>
      </c>
      <c r="AZ69" s="69"/>
      <c r="BA69" s="70"/>
      <c r="BB69" s="73"/>
      <c r="BC69" s="74"/>
    </row>
    <row r="70" spans="2:55" ht="12" customHeight="1" thickBot="1">
      <c r="B70" s="90"/>
      <c r="C70" s="75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6"/>
      <c r="O70" s="79" t="s">
        <v>49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16"/>
      <c r="AF70" s="80" t="s">
        <v>50</v>
      </c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1"/>
      <c r="AW70" s="78"/>
      <c r="AX70" s="71"/>
      <c r="AY70" s="71"/>
      <c r="AZ70" s="71"/>
      <c r="BA70" s="72"/>
      <c r="BB70" s="75"/>
      <c r="BC70" s="76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87" t="s">
        <v>16</v>
      </c>
      <c r="C72" s="88"/>
      <c r="D72" s="67" t="s">
        <v>19</v>
      </c>
      <c r="E72" s="85"/>
      <c r="F72" s="85"/>
      <c r="G72" s="85"/>
      <c r="H72" s="85"/>
      <c r="I72" s="85"/>
      <c r="J72" s="85"/>
      <c r="K72" s="85"/>
      <c r="L72" s="85"/>
      <c r="M72" s="85"/>
      <c r="N72" s="86"/>
      <c r="O72" s="67" t="s">
        <v>55</v>
      </c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6"/>
      <c r="AW72" s="67" t="s">
        <v>23</v>
      </c>
      <c r="AX72" s="85"/>
      <c r="AY72" s="85"/>
      <c r="AZ72" s="85"/>
      <c r="BA72" s="86"/>
      <c r="BB72" s="67"/>
      <c r="BC72" s="68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89">
        <v>23</v>
      </c>
      <c r="C73" s="73"/>
      <c r="D73" s="91">
        <v>0.8715277777777778</v>
      </c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82">
        <f>$D$51</f>
        <v>0</v>
      </c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15" t="s">
        <v>22</v>
      </c>
      <c r="AF73" s="83">
        <f>$AG$51</f>
        <v>0</v>
      </c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4"/>
      <c r="AW73" s="77"/>
      <c r="AX73" s="69"/>
      <c r="AY73" s="69" t="s">
        <v>21</v>
      </c>
      <c r="AZ73" s="69"/>
      <c r="BA73" s="70"/>
      <c r="BB73" s="73"/>
      <c r="BC73" s="74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0"/>
      <c r="C74" s="75"/>
      <c r="D74" s="94"/>
      <c r="E74" s="95"/>
      <c r="F74" s="95"/>
      <c r="G74" s="95"/>
      <c r="H74" s="95"/>
      <c r="I74" s="95"/>
      <c r="J74" s="95"/>
      <c r="K74" s="95"/>
      <c r="L74" s="95"/>
      <c r="M74" s="95"/>
      <c r="N74" s="96"/>
      <c r="O74" s="79" t="s">
        <v>51</v>
      </c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16"/>
      <c r="AF74" s="80" t="s">
        <v>52</v>
      </c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1"/>
      <c r="AW74" s="78"/>
      <c r="AX74" s="71"/>
      <c r="AY74" s="71"/>
      <c r="AZ74" s="71"/>
      <c r="BA74" s="72"/>
      <c r="BB74" s="75"/>
      <c r="BC74" s="76"/>
    </row>
    <row r="75" ht="3.75" customHeight="1" thickBot="1"/>
    <row r="76" spans="2:55" ht="19.5" customHeight="1" thickBot="1">
      <c r="B76" s="87" t="s">
        <v>16</v>
      </c>
      <c r="C76" s="88"/>
      <c r="D76" s="67" t="s">
        <v>19</v>
      </c>
      <c r="E76" s="85"/>
      <c r="F76" s="85"/>
      <c r="G76" s="85"/>
      <c r="H76" s="85"/>
      <c r="I76" s="85"/>
      <c r="J76" s="85"/>
      <c r="K76" s="85"/>
      <c r="L76" s="85"/>
      <c r="M76" s="85"/>
      <c r="N76" s="86"/>
      <c r="O76" s="67" t="s">
        <v>36</v>
      </c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6"/>
      <c r="AW76" s="67" t="s">
        <v>23</v>
      </c>
      <c r="AX76" s="85"/>
      <c r="AY76" s="85"/>
      <c r="AZ76" s="85"/>
      <c r="BA76" s="86"/>
      <c r="BB76" s="67"/>
      <c r="BC76" s="68"/>
    </row>
    <row r="77" spans="2:55" ht="18" customHeight="1">
      <c r="B77" s="89">
        <v>24</v>
      </c>
      <c r="C77" s="73"/>
      <c r="D77" s="91">
        <v>0.8784722222222222</v>
      </c>
      <c r="E77" s="92"/>
      <c r="F77" s="92"/>
      <c r="G77" s="92"/>
      <c r="H77" s="92"/>
      <c r="I77" s="92"/>
      <c r="J77" s="92"/>
      <c r="K77" s="92"/>
      <c r="L77" s="92"/>
      <c r="M77" s="92"/>
      <c r="N77" s="93"/>
      <c r="O77" s="82">
        <f>$D$50</f>
        <v>0</v>
      </c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15" t="s">
        <v>22</v>
      </c>
      <c r="AF77" s="83">
        <f>$AG$50</f>
        <v>0</v>
      </c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4"/>
      <c r="AW77" s="77"/>
      <c r="AX77" s="69"/>
      <c r="AY77" s="69" t="s">
        <v>21</v>
      </c>
      <c r="AZ77" s="69"/>
      <c r="BA77" s="70"/>
      <c r="BB77" s="73"/>
      <c r="BC77" s="74"/>
    </row>
    <row r="78" spans="2:55" ht="12" customHeight="1" thickBot="1">
      <c r="B78" s="90"/>
      <c r="C78" s="75"/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6"/>
      <c r="O78" s="79" t="s">
        <v>32</v>
      </c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16"/>
      <c r="AF78" s="80" t="s">
        <v>34</v>
      </c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1"/>
      <c r="AW78" s="78"/>
      <c r="AX78" s="71"/>
      <c r="AY78" s="71"/>
      <c r="AZ78" s="71"/>
      <c r="BA78" s="72"/>
      <c r="BB78" s="75"/>
      <c r="BC78" s="76"/>
    </row>
    <row r="79" ht="3.75" customHeight="1" thickBot="1"/>
    <row r="80" spans="2:55" ht="19.5" customHeight="1" thickBot="1">
      <c r="B80" s="87" t="s">
        <v>16</v>
      </c>
      <c r="C80" s="88"/>
      <c r="D80" s="67" t="s">
        <v>19</v>
      </c>
      <c r="E80" s="85"/>
      <c r="F80" s="85"/>
      <c r="G80" s="85"/>
      <c r="H80" s="85"/>
      <c r="I80" s="85"/>
      <c r="J80" s="85"/>
      <c r="K80" s="85"/>
      <c r="L80" s="85"/>
      <c r="M80" s="85"/>
      <c r="N80" s="86"/>
      <c r="O80" s="67" t="s">
        <v>37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6"/>
      <c r="AW80" s="67" t="s">
        <v>23</v>
      </c>
      <c r="AX80" s="85"/>
      <c r="AY80" s="85"/>
      <c r="AZ80" s="85"/>
      <c r="BA80" s="86"/>
      <c r="BB80" s="67"/>
      <c r="BC80" s="68"/>
    </row>
    <row r="81" spans="2:55" ht="18" customHeight="1">
      <c r="B81" s="89">
        <v>25</v>
      </c>
      <c r="C81" s="73"/>
      <c r="D81" s="91">
        <f>D$77+U$61*X$61+$AL$61</f>
        <v>0.8881944444444444</v>
      </c>
      <c r="E81" s="92"/>
      <c r="F81" s="92"/>
      <c r="G81" s="92"/>
      <c r="H81" s="92"/>
      <c r="I81" s="92"/>
      <c r="J81" s="92"/>
      <c r="K81" s="92"/>
      <c r="L81" s="92"/>
      <c r="M81" s="92"/>
      <c r="N81" s="93"/>
      <c r="O81" s="82">
        <f>$D$49</f>
        <v>0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15" t="s">
        <v>22</v>
      </c>
      <c r="AF81" s="83">
        <f>$AG$49</f>
        <v>0</v>
      </c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4"/>
      <c r="AW81" s="77"/>
      <c r="AX81" s="69"/>
      <c r="AY81" s="69" t="s">
        <v>21</v>
      </c>
      <c r="AZ81" s="69"/>
      <c r="BA81" s="70"/>
      <c r="BB81" s="73"/>
      <c r="BC81" s="74"/>
    </row>
    <row r="82" spans="2:55" ht="12" customHeight="1" thickBot="1">
      <c r="B82" s="90"/>
      <c r="C82" s="75"/>
      <c r="D82" s="94"/>
      <c r="E82" s="95"/>
      <c r="F82" s="95"/>
      <c r="G82" s="95"/>
      <c r="H82" s="95"/>
      <c r="I82" s="95"/>
      <c r="J82" s="95"/>
      <c r="K82" s="95"/>
      <c r="L82" s="95"/>
      <c r="M82" s="95"/>
      <c r="N82" s="96"/>
      <c r="O82" s="79" t="s">
        <v>33</v>
      </c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16"/>
      <c r="AF82" s="80" t="s">
        <v>35</v>
      </c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  <c r="AW82" s="78"/>
      <c r="AX82" s="71"/>
      <c r="AY82" s="71"/>
      <c r="AZ82" s="71"/>
      <c r="BA82" s="72"/>
      <c r="BB82" s="75"/>
      <c r="BC82" s="76"/>
    </row>
    <row r="84" spans="57:73" ht="12.75"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</row>
    <row r="85" spans="2:73" ht="12.75">
      <c r="B85" s="1" t="s">
        <v>38</v>
      </c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</row>
    <row r="86" ht="13.5" thickBot="1"/>
    <row r="87" spans="9:48" ht="25.5" customHeight="1">
      <c r="I87" s="184" t="s">
        <v>9</v>
      </c>
      <c r="J87" s="185"/>
      <c r="K87" s="185"/>
      <c r="L87" s="17"/>
      <c r="M87" s="182" t="str">
        <f>IF(ISBLANK($AZ$81)," ",IF($AW$81&gt;$AZ$81,$O$81,IF($AZ$81&gt;$AW$81,$AF$81)))</f>
        <v> </v>
      </c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3"/>
    </row>
    <row r="88" spans="9:48" ht="25.5" customHeight="1">
      <c r="I88" s="65" t="s">
        <v>10</v>
      </c>
      <c r="J88" s="66"/>
      <c r="K88" s="66"/>
      <c r="L88" s="18"/>
      <c r="M88" s="180" t="str">
        <f>IF(ISBLANK($AZ$81)," ",IF($AW$81&lt;$AZ$81,$O$81,IF($AZ$81&lt;$AW$81,$AF$81)))</f>
        <v> </v>
      </c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1"/>
    </row>
    <row r="89" spans="9:48" ht="25.5" customHeight="1">
      <c r="I89" s="65" t="s">
        <v>11</v>
      </c>
      <c r="J89" s="66"/>
      <c r="K89" s="66"/>
      <c r="L89" s="18"/>
      <c r="M89" s="180" t="str">
        <f>IF(ISBLANK($AZ$77)," ",IF($AW$77&gt;$AZ$77,$O$77,IF($AZ$77&gt;$AW$77,$AF$77)))</f>
        <v> </v>
      </c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1"/>
    </row>
    <row r="90" spans="9:48" ht="25.5" customHeight="1">
      <c r="I90" s="65" t="s">
        <v>12</v>
      </c>
      <c r="J90" s="66"/>
      <c r="K90" s="66"/>
      <c r="L90" s="18"/>
      <c r="M90" s="180" t="str">
        <f>IF(ISBLANK($AZ$77)," ",IF($AW$77&lt;$AZ$77,$O$77,IF($AZ$77&lt;$AW$77,$AF$77)))</f>
        <v> </v>
      </c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0"/>
      <c r="AT90" s="180"/>
      <c r="AU90" s="180"/>
      <c r="AV90" s="181"/>
    </row>
    <row r="91" spans="9:48" ht="25.5" customHeight="1">
      <c r="I91" s="65" t="s">
        <v>13</v>
      </c>
      <c r="J91" s="66"/>
      <c r="K91" s="66"/>
      <c r="L91" s="18"/>
      <c r="M91" s="180" t="str">
        <f>IF(ISBLANK($AZ$73)," ",IF($AW$73&gt;$AZ$73,$O$73,IF($AZ$73&gt;$AW$73,$AF$73)))</f>
        <v> </v>
      </c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1"/>
    </row>
    <row r="92" spans="9:48" ht="25.5" customHeight="1">
      <c r="I92" s="65" t="s">
        <v>42</v>
      </c>
      <c r="J92" s="66"/>
      <c r="K92" s="66"/>
      <c r="L92" s="18"/>
      <c r="M92" s="180" t="str">
        <f>IF(ISBLANK($AZ$73)," ",IF($AW$73&lt;$AZ$73,$O$73,IF($AZ$73&lt;$AW$73,$AF$73)))</f>
        <v> </v>
      </c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0"/>
      <c r="AT92" s="180"/>
      <c r="AU92" s="180"/>
      <c r="AV92" s="181"/>
    </row>
    <row r="93" spans="9:48" ht="25.5" customHeight="1">
      <c r="I93" s="65" t="s">
        <v>43</v>
      </c>
      <c r="J93" s="66"/>
      <c r="K93" s="66"/>
      <c r="L93" s="18"/>
      <c r="M93" s="180" t="str">
        <f>IF(ISBLANK($AZ$69)," ",IF($AW$69&gt;$AZ$69,$O$69,IF($AZ$69&gt;$AW$69,$AF$69)))</f>
        <v> </v>
      </c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1"/>
    </row>
    <row r="94" spans="9:48" ht="25.5" customHeight="1">
      <c r="I94" s="65" t="s">
        <v>44</v>
      </c>
      <c r="J94" s="66"/>
      <c r="K94" s="66"/>
      <c r="L94" s="18"/>
      <c r="M94" s="180" t="str">
        <f>IF(ISBLANK($AZ$69)," ",IF($AW$69&lt;$AZ$69,$O$69,IF($AZ$69&lt;$AW$69,$AF$69)))</f>
        <v> </v>
      </c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1"/>
    </row>
    <row r="95" spans="9:48" ht="25.5" customHeight="1">
      <c r="I95" s="65" t="s">
        <v>45</v>
      </c>
      <c r="J95" s="66"/>
      <c r="K95" s="66"/>
      <c r="L95" s="18"/>
      <c r="M95" s="180" t="str">
        <f>IF(ISBLANK($AZ$65)," ",IF($AW$65&gt;$AZ$65,$O$65,IF($AZ$65&gt;$AW$65,$AF$65)))</f>
        <v> </v>
      </c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1"/>
    </row>
    <row r="96" spans="9:48" ht="25.5" customHeight="1" thickBot="1">
      <c r="I96" s="188" t="s">
        <v>46</v>
      </c>
      <c r="J96" s="189"/>
      <c r="K96" s="189"/>
      <c r="L96" s="19"/>
      <c r="M96" s="190" t="str">
        <f>IF(ISBLANK($AZ$65)," ",IF($AW$65&lt;$AZ$65,$O$65,IF($AZ$65&lt;$AW$65,$AF$65)))</f>
        <v> </v>
      </c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1"/>
    </row>
  </sheetData>
  <sheetProtection/>
  <mergeCells count="388">
    <mergeCell ref="M93:AV93"/>
    <mergeCell ref="O82:AD82"/>
    <mergeCell ref="AG20:BC20"/>
    <mergeCell ref="I96:K96"/>
    <mergeCell ref="M96:AV96"/>
    <mergeCell ref="D16:Z16"/>
    <mergeCell ref="D17:Z17"/>
    <mergeCell ref="D18:Z18"/>
    <mergeCell ref="D19:Z19"/>
    <mergeCell ref="D20:Z20"/>
    <mergeCell ref="I87:K87"/>
    <mergeCell ref="I88:K88"/>
    <mergeCell ref="AG18:BC18"/>
    <mergeCell ref="I94:K94"/>
    <mergeCell ref="M94:AV94"/>
    <mergeCell ref="I95:K95"/>
    <mergeCell ref="M95:AV95"/>
    <mergeCell ref="I92:K92"/>
    <mergeCell ref="M92:AV92"/>
    <mergeCell ref="I93:K93"/>
    <mergeCell ref="AZ81:BA82"/>
    <mergeCell ref="BB81:BC82"/>
    <mergeCell ref="AF82:AV82"/>
    <mergeCell ref="I91:K91"/>
    <mergeCell ref="M91:AV91"/>
    <mergeCell ref="AW80:BA80"/>
    <mergeCell ref="M89:AV89"/>
    <mergeCell ref="M90:AV90"/>
    <mergeCell ref="M87:AV87"/>
    <mergeCell ref="M88:AV88"/>
    <mergeCell ref="B81:C82"/>
    <mergeCell ref="D81:N82"/>
    <mergeCell ref="O81:AD81"/>
    <mergeCell ref="AF81:AV81"/>
    <mergeCell ref="AW81:AX82"/>
    <mergeCell ref="AY81:AY82"/>
    <mergeCell ref="AZ77:BA78"/>
    <mergeCell ref="BB77:BC78"/>
    <mergeCell ref="O78:AD78"/>
    <mergeCell ref="AF78:AV78"/>
    <mergeCell ref="B80:C80"/>
    <mergeCell ref="D80:N80"/>
    <mergeCell ref="O80:AV80"/>
    <mergeCell ref="BB80:BC80"/>
    <mergeCell ref="B77:C78"/>
    <mergeCell ref="D77:N78"/>
    <mergeCell ref="O77:AD77"/>
    <mergeCell ref="AF77:AV77"/>
    <mergeCell ref="AW77:AX78"/>
    <mergeCell ref="AY77:AY78"/>
    <mergeCell ref="AY73:AY74"/>
    <mergeCell ref="AZ73:BA74"/>
    <mergeCell ref="BB73:BC74"/>
    <mergeCell ref="O74:AD74"/>
    <mergeCell ref="AF74:AV74"/>
    <mergeCell ref="B76:C76"/>
    <mergeCell ref="D76:N76"/>
    <mergeCell ref="O76:AV76"/>
    <mergeCell ref="AW76:BA76"/>
    <mergeCell ref="BB76:BC76"/>
    <mergeCell ref="B72:C72"/>
    <mergeCell ref="D72:N72"/>
    <mergeCell ref="O72:AV72"/>
    <mergeCell ref="AW72:BA72"/>
    <mergeCell ref="BB72:BC72"/>
    <mergeCell ref="B73:C74"/>
    <mergeCell ref="D73:N74"/>
    <mergeCell ref="O73:AD73"/>
    <mergeCell ref="AF73:AV73"/>
    <mergeCell ref="AW73:AX74"/>
    <mergeCell ref="B56:BC56"/>
    <mergeCell ref="V53:W53"/>
    <mergeCell ref="X53:Z53"/>
    <mergeCell ref="V51:W51"/>
    <mergeCell ref="X51:Z51"/>
    <mergeCell ref="B52:C52"/>
    <mergeCell ref="D52:O52"/>
    <mergeCell ref="S53:T53"/>
    <mergeCell ref="AY53:AZ53"/>
    <mergeCell ref="BA53:BC53"/>
    <mergeCell ref="AY52:AZ52"/>
    <mergeCell ref="BA52:BC52"/>
    <mergeCell ref="A2:AP2"/>
    <mergeCell ref="A3:AP3"/>
    <mergeCell ref="A4:AP4"/>
    <mergeCell ref="AG16:BC16"/>
    <mergeCell ref="AG17:BC17"/>
    <mergeCell ref="P49:R49"/>
    <mergeCell ref="B51:C51"/>
    <mergeCell ref="D51:O51"/>
    <mergeCell ref="P51:R51"/>
    <mergeCell ref="S51:T51"/>
    <mergeCell ref="X52:Z52"/>
    <mergeCell ref="U61:V6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AZ44:BA44"/>
    <mergeCell ref="BB44:BC44"/>
    <mergeCell ref="B48:O48"/>
    <mergeCell ref="P48:R48"/>
    <mergeCell ref="S48:W48"/>
    <mergeCell ref="X48:Z48"/>
    <mergeCell ref="D44:F44"/>
    <mergeCell ref="G44:I44"/>
    <mergeCell ref="J44:N44"/>
    <mergeCell ref="O44:AD44"/>
    <mergeCell ref="AF44:AV44"/>
    <mergeCell ref="AW44:AX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4:F34"/>
    <mergeCell ref="G34:I34"/>
    <mergeCell ref="J34:N34"/>
    <mergeCell ref="O34:AD34"/>
    <mergeCell ref="AF34:AV34"/>
    <mergeCell ref="AW34:AX34"/>
    <mergeCell ref="J33:N33"/>
    <mergeCell ref="O33:AD33"/>
    <mergeCell ref="AF33:AV33"/>
    <mergeCell ref="AW33:AX33"/>
    <mergeCell ref="AZ33:BA33"/>
    <mergeCell ref="BB33:BC33"/>
    <mergeCell ref="D32:F32"/>
    <mergeCell ref="G32:I32"/>
    <mergeCell ref="J32:N32"/>
    <mergeCell ref="O32:AD32"/>
    <mergeCell ref="AF32:AV32"/>
    <mergeCell ref="AW32:AX32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Z29:BA29"/>
    <mergeCell ref="BB29:BC29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D33:F33"/>
    <mergeCell ref="G33:I33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D26:F26"/>
    <mergeCell ref="G26:I26"/>
    <mergeCell ref="D29:F29"/>
    <mergeCell ref="G29:I29"/>
    <mergeCell ref="D31:F31"/>
    <mergeCell ref="G31:I31"/>
    <mergeCell ref="D30:F30"/>
    <mergeCell ref="G30:I3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E20:AF20"/>
    <mergeCell ref="AE17:AF17"/>
    <mergeCell ref="AE18:AF18"/>
    <mergeCell ref="AG19:BC19"/>
    <mergeCell ref="O25:AD25"/>
    <mergeCell ref="AF25:AV25"/>
    <mergeCell ref="U10:V10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M6:T6"/>
    <mergeCell ref="Y6:AF6"/>
    <mergeCell ref="B8:AM8"/>
    <mergeCell ref="X10:AB10"/>
    <mergeCell ref="H10:L10"/>
    <mergeCell ref="B26:C26"/>
    <mergeCell ref="O26:AD26"/>
    <mergeCell ref="AF26:AV26"/>
    <mergeCell ref="J26:N26"/>
    <mergeCell ref="AL10:AP10"/>
    <mergeCell ref="BB25:BC25"/>
    <mergeCell ref="AW25:AX25"/>
    <mergeCell ref="AZ25:BA25"/>
    <mergeCell ref="AW26:AX26"/>
    <mergeCell ref="AE48:AR48"/>
    <mergeCell ref="AS48:AU48"/>
    <mergeCell ref="AV48:AZ48"/>
    <mergeCell ref="BA48:BC48"/>
    <mergeCell ref="AZ32:BA32"/>
    <mergeCell ref="BB32:BC32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E51:AF51"/>
    <mergeCell ref="AG51:AR51"/>
    <mergeCell ref="AE52:AF52"/>
    <mergeCell ref="AG52:AR52"/>
    <mergeCell ref="AV53:AW53"/>
    <mergeCell ref="X61:AB61"/>
    <mergeCell ref="AL61:AP61"/>
    <mergeCell ref="AS53:AU53"/>
    <mergeCell ref="AE53:AF53"/>
    <mergeCell ref="AG53:AR53"/>
    <mergeCell ref="B57:BC57"/>
    <mergeCell ref="B53:C53"/>
    <mergeCell ref="D53:O53"/>
    <mergeCell ref="P53:R53"/>
    <mergeCell ref="D64:N64"/>
    <mergeCell ref="D68:N68"/>
    <mergeCell ref="D65:N66"/>
    <mergeCell ref="B68:C68"/>
    <mergeCell ref="B65:C66"/>
    <mergeCell ref="D69:N70"/>
    <mergeCell ref="AW69:AX70"/>
    <mergeCell ref="O68:AV68"/>
    <mergeCell ref="O65:AD65"/>
    <mergeCell ref="AW68:BA68"/>
    <mergeCell ref="AZ69:BA70"/>
    <mergeCell ref="B69:C70"/>
    <mergeCell ref="O69:AD69"/>
    <mergeCell ref="AY69:AY70"/>
    <mergeCell ref="AF69:AV69"/>
    <mergeCell ref="AW64:BA64"/>
    <mergeCell ref="BB64:BC64"/>
    <mergeCell ref="B64:C64"/>
    <mergeCell ref="O64:AV64"/>
    <mergeCell ref="AF65:AV65"/>
    <mergeCell ref="O66:AD66"/>
    <mergeCell ref="AF66:AV66"/>
    <mergeCell ref="I89:K89"/>
    <mergeCell ref="I90:K90"/>
    <mergeCell ref="BB68:BC68"/>
    <mergeCell ref="AZ65:BA66"/>
    <mergeCell ref="BB65:BC66"/>
    <mergeCell ref="AW65:AX66"/>
    <mergeCell ref="AY65:AY66"/>
    <mergeCell ref="BB69:BC70"/>
    <mergeCell ref="O70:AD70"/>
    <mergeCell ref="AF70:AV7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2002-08-28T17:02:46Z</cp:lastPrinted>
  <dcterms:created xsi:type="dcterms:W3CDTF">2002-02-21T07:48:38Z</dcterms:created>
  <dcterms:modified xsi:type="dcterms:W3CDTF">2014-12-27T07:38:45Z</dcterms:modified>
  <cp:category/>
  <cp:version/>
  <cp:contentType/>
  <cp:contentStatus/>
</cp:coreProperties>
</file>